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/>
  <mc:AlternateContent xmlns:mc="http://schemas.openxmlformats.org/markup-compatibility/2006">
    <mc:Choice Requires="x15">
      <x15ac:absPath xmlns:x15ac="http://schemas.microsoft.com/office/spreadsheetml/2010/11/ac" url="C:\Users\croucho@sao.wa.gov\Desktop\"/>
    </mc:Choice>
  </mc:AlternateContent>
  <xr:revisionPtr revIDLastSave="0" documentId="8_{945DD6BA-E2C4-4EA7-BD29-C095C41CF50F}" xr6:coauthVersionLast="47" xr6:coauthVersionMax="47" xr10:uidLastSave="{00000000-0000-0000-0000-000000000000}"/>
  <bookViews>
    <workbookView xWindow="0" yWindow="120" windowWidth="14040" windowHeight="9090" firstSheet="2" activeTab="2" xr2:uid="{00000000-000D-0000-FFFF-FFFF00000000}"/>
  </bookViews>
  <sheets>
    <sheet name="RSI - Net OPEB" sheetId="30" r:id="rId1"/>
    <sheet name="RSI 2 - Contributions" sheetId="31" r:id="rId2"/>
    <sheet name="RSI 3 - ROI" sheetId="3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31" l="1"/>
  <c r="C21" i="31" l="1"/>
  <c r="E17" i="31"/>
  <c r="D31" i="30" l="1"/>
  <c r="D33" i="30" s="1"/>
  <c r="B31" i="30"/>
  <c r="B33" i="30" s="1"/>
  <c r="D20" i="30"/>
  <c r="D22" i="30" s="1"/>
  <c r="D35" i="30" s="1"/>
  <c r="D41" i="30" s="1"/>
  <c r="B20" i="30"/>
  <c r="B22" i="30" s="1"/>
  <c r="B37" i="30" l="1"/>
  <c r="B35" i="30"/>
  <c r="B41" i="30" s="1"/>
  <c r="D37" i="30"/>
</calcChain>
</file>

<file path=xl/sharedStrings.xml><?xml version="1.0" encoding="utf-8"?>
<sst xmlns="http://schemas.openxmlformats.org/spreadsheetml/2006/main" count="111" uniqueCount="53">
  <si>
    <t>REQUIRED SUPPLEMENTARY INFORMATION For OPEB Administered Through a Qualifying Trust</t>
  </si>
  <si>
    <t>red text - instructions for preparer - delete from final schedule</t>
  </si>
  <si>
    <t>blue text - modify to reflect actual information</t>
  </si>
  <si>
    <t>Government's Name</t>
  </si>
  <si>
    <t>Schedule of Changes in Net OPEB Liability and Related Ratios</t>
  </si>
  <si>
    <t>Name of OPEB Plan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</si>
  <si>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(plan's measurement date)</t>
    </r>
  </si>
  <si>
    <t>Last 10 Fiscal Years*</t>
  </si>
  <si>
    <t>current year</t>
  </si>
  <si>
    <t>prior years - until 10 years are presented</t>
  </si>
  <si>
    <t>20XX</t>
  </si>
  <si>
    <t>Total OPEB liability</t>
  </si>
  <si>
    <t>example</t>
  </si>
  <si>
    <t>Service cost</t>
  </si>
  <si>
    <t>Interest</t>
  </si>
  <si>
    <t>Changes of benefit terms</t>
  </si>
  <si>
    <t>Differences between expected and actual experience</t>
  </si>
  <si>
    <t>Changes of assumptions</t>
  </si>
  <si>
    <t>Benefit payments, including refunds of contributions</t>
  </si>
  <si>
    <t>Net change in total OPEB liability</t>
  </si>
  <si>
    <t>Total OPEB liability - beginning</t>
  </si>
  <si>
    <t>Total OPEB liability - ending (a)</t>
  </si>
  <si>
    <t>Plan fiduciary net position</t>
  </si>
  <si>
    <t>Contributions - employer</t>
  </si>
  <si>
    <t>Contributions - employee</t>
  </si>
  <si>
    <t>Net investment income</t>
  </si>
  <si>
    <t>Administrative expense</t>
  </si>
  <si>
    <t>Other</t>
  </si>
  <si>
    <t>Net change in plan fidiciary net position</t>
  </si>
  <si>
    <t>Plan fiduciary net position - beginning</t>
  </si>
  <si>
    <t>Plan fiduciary net position - ending (b)</t>
  </si>
  <si>
    <t>Net OPEB liability ending (a) - (b)</t>
  </si>
  <si>
    <t>Plan fiduciary net position as a % of total OPEB liability (b)/(a)</t>
  </si>
  <si>
    <r>
      <t xml:space="preserve">Covered-employee payroll </t>
    </r>
    <r>
      <rPr>
        <b/>
        <sz val="11"/>
        <color rgb="FFFF0000"/>
        <rFont val="Calibri"/>
        <family val="2"/>
        <scheme val="minor"/>
      </rPr>
      <t>[1]</t>
    </r>
  </si>
  <si>
    <t>Net OPEB liability as a % of covered-employee payroll</t>
  </si>
  <si>
    <t>Notes to Schedule:</t>
  </si>
  <si>
    <t>*Until a full 10-year trend is compiled, only information for those years available is presented.</t>
  </si>
  <si>
    <t>Instructions to preparer (delete from actual schedule):</t>
  </si>
  <si>
    <t>Include information in the notes about factors that significantly affect trends in the amounts reported in the schedule -   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</si>
  <si>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Covered-employee payroll is the payroll of employees that are provided with OPEB through the OPEB plan (GASB 75, par. 246)</t>
    </r>
  </si>
  <si>
    <t>Schedule of Employer Contributions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</si>
  <si>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(employer's reporting date)</t>
    </r>
  </si>
  <si>
    <r>
      <rPr>
        <sz val="11"/>
        <color rgb="FF0070C0"/>
        <rFont val="Calibri"/>
        <family val="2"/>
        <scheme val="minor"/>
      </rPr>
      <t>Actuarially/statutorily/contractually</t>
    </r>
    <r>
      <rPr>
        <b/>
        <sz val="11"/>
        <color rgb="FFFF0000"/>
        <rFont val="Calibri"/>
        <family val="2"/>
        <scheme val="minor"/>
      </rPr>
      <t xml:space="preserve"> [1]</t>
    </r>
    <r>
      <rPr>
        <sz val="11"/>
        <color theme="1"/>
        <rFont val="Calibri"/>
        <family val="2"/>
        <scheme val="minor"/>
      </rPr>
      <t xml:space="preserve"> determined contributions</t>
    </r>
  </si>
  <si>
    <t>Actual contribution in relation to the above</t>
  </si>
  <si>
    <t>Contribution deficiency (excess)</t>
  </si>
  <si>
    <r>
      <t xml:space="preserve">Covered-employee payroll </t>
    </r>
    <r>
      <rPr>
        <b/>
        <sz val="11"/>
        <color rgb="FFFF0000"/>
        <rFont val="Calibri"/>
        <family val="2"/>
        <scheme val="minor"/>
      </rPr>
      <t>[2]</t>
    </r>
  </si>
  <si>
    <t>Contributions as a % of covered-employee payroll</t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</si>
  <si>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</si>
  <si>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>[2]</t>
    </r>
    <r>
      <rPr>
        <sz val="11"/>
        <color rgb="FFFF0000"/>
        <rFont val="Calibri"/>
        <family val="2"/>
        <scheme val="minor"/>
      </rPr>
      <t xml:space="preserve"> Select the option that describes how contributions to your plan are determined.</t>
    </r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</si>
  <si>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Covered-employee payroll is the payroll of employees that are provided with OPEB through the OPEB plan.</t>
    </r>
  </si>
  <si>
    <t>Schedule of Investment Returns</t>
  </si>
  <si>
    <t>Annual money-weighted rate of return, net of investment expense</t>
  </si>
  <si>
    <t>Include information in the notes about factors that significantly affect trends in the amounts reported in the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</si>
</sst>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/>
    <xf numFmtId="0" fontId="0" fillId="0" borderId="0" xfId="0" applyFont="1" applyBorder="1" applyAlignment="1">
      <alignment wrapText="1"/>
    </xf>
    <xf numFmtId="0" fontId="4" fillId="0" borderId="0" xfId="0" applyFont="1" applyAlignment="1"/>
    <xf numFmtId="0" fontId="0" fillId="0" borderId="0" xfId="0" applyFont="1" applyAlignment="1">
      <alignment wrapText="1"/>
    </xf>
    <xf numFmtId="0" fontId="0" fillId="0" borderId="1" xfId="0" applyBorder="1"/>
    <xf numFmtId="0" fontId="0" fillId="0" borderId="2" xfId="0" applyBorder="1"/>
    <xf numFmtId="10" fontId="0" fillId="0" borderId="0" xfId="0" applyNumberFormat="1" applyBorder="1"/>
    <xf numFmtId="9" fontId="0" fillId="0" borderId="0" xfId="0" applyNumberFormat="1"/>
    <xf numFmtId="0" fontId="5" fillId="0" borderId="0" xfId="0" applyFont="1"/>
    <xf numFmtId="42" fontId="7" fillId="0" borderId="0" xfId="0" applyNumberFormat="1" applyFont="1" applyBorder="1"/>
    <xf numFmtId="37" fontId="7" fillId="0" borderId="0" xfId="0" applyNumberFormat="1" applyFont="1" applyBorder="1"/>
    <xf numFmtId="37" fontId="7" fillId="0" borderId="1" xfId="0" applyNumberFormat="1" applyFont="1" applyBorder="1"/>
    <xf numFmtId="42" fontId="7" fillId="0" borderId="2" xfId="0" applyNumberFormat="1" applyFont="1" applyBorder="1"/>
    <xf numFmtId="37" fontId="7" fillId="0" borderId="2" xfId="0" applyNumberFormat="1" applyFont="1" applyBorder="1"/>
    <xf numFmtId="0" fontId="7" fillId="0" borderId="0" xfId="0" applyFont="1" applyBorder="1"/>
    <xf numFmtId="37" fontId="7" fillId="0" borderId="3" xfId="0" applyNumberFormat="1" applyFont="1" applyBorder="1"/>
    <xf numFmtId="10" fontId="7" fillId="0" borderId="0" xfId="0" applyNumberFormat="1" applyFont="1"/>
    <xf numFmtId="37" fontId="7" fillId="0" borderId="0" xfId="0" applyNumberFormat="1" applyFont="1"/>
    <xf numFmtId="10" fontId="7" fillId="0" borderId="0" xfId="0" applyNumberFormat="1" applyFon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0" xfId="0" applyFont="1" applyBorder="1" applyAlignment="1">
      <alignment horizontal="left" indent="3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showGridLines="0" workbookViewId="0">
      <selection activeCell="A5" sqref="A5:T5"/>
    </sheetView>
  </sheetViews>
  <sheetFormatPr defaultRowHeight="15"/>
  <cols>
    <col min="1" max="1" width="56.85546875" bestFit="1" customWidth="1"/>
    <col min="2" max="2" width="11.7109375" customWidth="1"/>
    <col min="3" max="3" width="1.7109375" customWidth="1"/>
    <col min="4" max="4" width="11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</cols>
  <sheetData>
    <row r="1" spans="1:20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>
      <c r="A2" s="23" t="s">
        <v>1</v>
      </c>
    </row>
    <row r="3" spans="1:20">
      <c r="A3" s="34" t="s">
        <v>2</v>
      </c>
    </row>
    <row r="5" spans="1:20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>
      <c r="A6" s="50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>
      <c r="A7" s="49" t="s">
        <v>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1" spans="1:20">
      <c r="B11" s="41" t="s">
        <v>8</v>
      </c>
      <c r="C11" s="40"/>
      <c r="D11" s="52" t="s">
        <v>9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>
      <c r="B12" s="35" t="s">
        <v>10</v>
      </c>
      <c r="C12" s="11"/>
      <c r="D12" s="35" t="s">
        <v>10</v>
      </c>
      <c r="E12" s="11"/>
      <c r="F12" s="35" t="s">
        <v>10</v>
      </c>
      <c r="G12" s="11"/>
      <c r="H12" s="35" t="s">
        <v>10</v>
      </c>
      <c r="I12" s="36"/>
      <c r="J12" s="35" t="s">
        <v>10</v>
      </c>
      <c r="K12" s="11"/>
      <c r="L12" s="35" t="s">
        <v>10</v>
      </c>
      <c r="M12" s="11"/>
      <c r="N12" s="35" t="s">
        <v>10</v>
      </c>
      <c r="O12" s="11"/>
      <c r="P12" s="35" t="s">
        <v>10</v>
      </c>
      <c r="Q12" s="11"/>
      <c r="R12" s="35" t="s">
        <v>10</v>
      </c>
      <c r="S12" s="11"/>
      <c r="T12" s="35" t="s">
        <v>10</v>
      </c>
    </row>
    <row r="13" spans="1:20">
      <c r="A13" s="5" t="s">
        <v>11</v>
      </c>
      <c r="B13" s="41" t="s">
        <v>12</v>
      </c>
      <c r="C13" s="41"/>
      <c r="D13" s="41" t="s">
        <v>12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37" t="s">
        <v>13</v>
      </c>
      <c r="B14" s="24">
        <v>75000</v>
      </c>
      <c r="C14" s="12"/>
      <c r="D14" s="24">
        <v>74000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>
      <c r="A15" s="38" t="s">
        <v>14</v>
      </c>
      <c r="B15" s="25">
        <v>200000</v>
      </c>
      <c r="C15" s="6"/>
      <c r="D15" s="25">
        <v>205000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>
      <c r="A16" s="37" t="s">
        <v>15</v>
      </c>
      <c r="B16" s="25">
        <v>0</v>
      </c>
      <c r="C16" s="6"/>
      <c r="D16" s="25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>
      <c r="A17" s="38" t="s">
        <v>16</v>
      </c>
      <c r="B17" s="25">
        <v>-35000</v>
      </c>
      <c r="C17" s="6"/>
      <c r="D17" s="25">
        <v>2000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>
      <c r="A18" s="37" t="s">
        <v>17</v>
      </c>
      <c r="B18" s="25">
        <v>0</v>
      </c>
      <c r="C18" s="6"/>
      <c r="D18" s="25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 s="38" t="s">
        <v>18</v>
      </c>
      <c r="B19" s="26">
        <v>-100000</v>
      </c>
      <c r="C19" s="6"/>
      <c r="D19" s="26">
        <v>-95000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15" t="s">
        <v>19</v>
      </c>
      <c r="B20" s="25">
        <f>SUM(B14:B19)</f>
        <v>140000</v>
      </c>
      <c r="C20" s="6"/>
      <c r="D20" s="25">
        <f>SUM(D14:D19)</f>
        <v>186000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 s="5" t="s">
        <v>20</v>
      </c>
      <c r="B21" s="26">
        <v>2500000</v>
      </c>
      <c r="C21" s="6"/>
      <c r="D21" s="26">
        <v>2640000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thickBot="1">
      <c r="A22" s="15" t="s">
        <v>21</v>
      </c>
      <c r="B22" s="27">
        <f>SUM(B20:B21)</f>
        <v>2640000</v>
      </c>
      <c r="C22" s="12"/>
      <c r="D22" s="27">
        <f>SUM(D20:D21)</f>
        <v>2826000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thickTop="1">
      <c r="B23" s="6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 s="15" t="s">
        <v>22</v>
      </c>
      <c r="B24" s="6"/>
      <c r="C24" s="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 s="39" t="s">
        <v>23</v>
      </c>
      <c r="B25" s="25">
        <v>80000</v>
      </c>
      <c r="C25" s="6"/>
      <c r="D25" s="25">
        <v>74000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>
      <c r="A26" s="39" t="s">
        <v>24</v>
      </c>
      <c r="B26" s="25">
        <v>30000</v>
      </c>
      <c r="C26" s="6"/>
      <c r="D26" s="25">
        <v>29000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39" t="s">
        <v>25</v>
      </c>
      <c r="B27" s="25">
        <v>200000</v>
      </c>
      <c r="C27" s="6"/>
      <c r="D27" s="25">
        <v>175000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>
      <c r="A28" s="38" t="s">
        <v>18</v>
      </c>
      <c r="B28" s="25">
        <v>-100000</v>
      </c>
      <c r="C28" s="6"/>
      <c r="D28" s="25">
        <v>-95000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>
      <c r="A29" s="39" t="s">
        <v>26</v>
      </c>
      <c r="B29" s="25">
        <v>-5000</v>
      </c>
      <c r="C29" s="6"/>
      <c r="D29" s="25">
        <v>-5000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>
      <c r="A30" s="39" t="s">
        <v>27</v>
      </c>
      <c r="B30" s="26">
        <v>0</v>
      </c>
      <c r="C30" s="6"/>
      <c r="D30" s="26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>
      <c r="A31" s="17" t="s">
        <v>28</v>
      </c>
      <c r="B31" s="25">
        <f>SUM(B25:B30)</f>
        <v>205000</v>
      </c>
      <c r="C31" s="6"/>
      <c r="D31" s="25">
        <f>SUM(D25:D30)</f>
        <v>178000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>
      <c r="A32" s="17" t="s">
        <v>29</v>
      </c>
      <c r="B32" s="26">
        <v>2200000</v>
      </c>
      <c r="C32" s="6"/>
      <c r="D32" s="26">
        <v>2405000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.75" thickBot="1">
      <c r="A33" s="17" t="s">
        <v>30</v>
      </c>
      <c r="B33" s="28">
        <f>SUM(B31:B32)</f>
        <v>2405000</v>
      </c>
      <c r="C33" s="6"/>
      <c r="D33" s="28">
        <f>SUM(D31:D32)</f>
        <v>2583000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.75" thickTop="1">
      <c r="B34" s="6"/>
      <c r="C34" s="6"/>
      <c r="D34" s="2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.75" thickBot="1">
      <c r="A35" s="5" t="s">
        <v>31</v>
      </c>
      <c r="B35" s="30">
        <f>B22-B33</f>
        <v>235000</v>
      </c>
      <c r="C35" s="6"/>
      <c r="D35" s="30">
        <f>D22-D33</f>
        <v>243000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 thickTop="1">
      <c r="A36" s="4"/>
    </row>
    <row r="37" spans="1:20">
      <c r="A37" s="17" t="s">
        <v>32</v>
      </c>
      <c r="B37" s="31">
        <f>B33/B22</f>
        <v>0.91098484848484851</v>
      </c>
      <c r="C37" s="2"/>
      <c r="D37" s="31">
        <f>D33/D22</f>
        <v>0.9140127388535032</v>
      </c>
    </row>
    <row r="38" spans="1:20">
      <c r="A38" s="4"/>
    </row>
    <row r="39" spans="1:20">
      <c r="A39" s="5" t="s">
        <v>33</v>
      </c>
      <c r="B39" s="32">
        <v>1300000</v>
      </c>
      <c r="C39" s="10"/>
      <c r="D39" s="32">
        <v>1200000</v>
      </c>
    </row>
    <row r="40" spans="1:20">
      <c r="A40" s="5"/>
    </row>
    <row r="41" spans="1:20">
      <c r="A41" s="5" t="s">
        <v>34</v>
      </c>
      <c r="B41" s="31">
        <f>B35/B39</f>
        <v>0.18076923076923077</v>
      </c>
      <c r="C41" s="2"/>
      <c r="D41" s="31">
        <f>D35/D39</f>
        <v>0.20250000000000001</v>
      </c>
    </row>
    <row r="42" spans="1:20">
      <c r="A42" s="5"/>
    </row>
    <row r="44" spans="1:20">
      <c r="A44" s="14" t="s">
        <v>35</v>
      </c>
    </row>
    <row r="45" spans="1:20">
      <c r="A45" s="48" t="s">
        <v>36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spans="1:20">
      <c r="A46" s="13"/>
    </row>
    <row r="47" spans="1:20">
      <c r="A47" s="23" t="s">
        <v>37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>
      <c r="A48" s="53" t="s">
        <v>38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1:20">
      <c r="A50" s="47" t="s">
        <v>39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</sheetData>
  <mergeCells count="10">
    <mergeCell ref="A1:T1"/>
    <mergeCell ref="A50:T50"/>
    <mergeCell ref="A45:T45"/>
    <mergeCell ref="A5:T5"/>
    <mergeCell ref="A6:T6"/>
    <mergeCell ref="A7:T7"/>
    <mergeCell ref="A8:T8"/>
    <mergeCell ref="A9:T9"/>
    <mergeCell ref="D11:T11"/>
    <mergeCell ref="A48:T49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10"/>
  <sheetViews>
    <sheetView showGridLines="0" workbookViewId="0">
      <selection activeCell="A30" sqref="A30:U30"/>
    </sheetView>
  </sheetViews>
  <sheetFormatPr defaultRowHeight="15"/>
  <cols>
    <col min="1" max="1" width="61.140625" customWidth="1"/>
    <col min="2" max="2" width="1.7109375" customWidth="1"/>
    <col min="3" max="3" width="11.7109375" customWidth="1"/>
    <col min="4" max="4" width="1.7109375" customWidth="1"/>
    <col min="5" max="5" width="10.7109375" customWidth="1"/>
    <col min="6" max="6" width="1.7109375" customWidth="1"/>
    <col min="7" max="7" width="5.7109375" customWidth="1"/>
    <col min="8" max="8" width="1.7109375" customWidth="1"/>
    <col min="9" max="9" width="5.7109375" customWidth="1"/>
    <col min="10" max="10" width="1.7109375" customWidth="1"/>
    <col min="11" max="11" width="5.7109375" customWidth="1"/>
    <col min="12" max="12" width="1.7109375" customWidth="1"/>
    <col min="13" max="13" width="5.7109375" customWidth="1"/>
    <col min="14" max="14" width="1.7109375" customWidth="1"/>
    <col min="15" max="15" width="5.7109375" customWidth="1"/>
    <col min="16" max="16" width="1.7109375" customWidth="1"/>
    <col min="17" max="17" width="5.7109375" customWidth="1"/>
    <col min="18" max="18" width="1.7109375" customWidth="1"/>
    <col min="19" max="19" width="5.7109375" customWidth="1"/>
    <col min="20" max="20" width="1.7109375" customWidth="1"/>
    <col min="21" max="21" width="5.7109375" customWidth="1"/>
  </cols>
  <sheetData>
    <row r="1" spans="1:2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>
      <c r="A2" s="23" t="s">
        <v>1</v>
      </c>
    </row>
    <row r="3" spans="1:21">
      <c r="A3" s="34" t="s">
        <v>2</v>
      </c>
    </row>
    <row r="6" spans="1:2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>
      <c r="A7" s="51" t="s">
        <v>40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>
      <c r="A8" s="49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>
      <c r="A9" s="54" t="s">
        <v>41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2" spans="1:21">
      <c r="C12" s="41" t="s">
        <v>8</v>
      </c>
      <c r="D12" s="40"/>
      <c r="E12" s="45" t="s">
        <v>9</v>
      </c>
    </row>
    <row r="13" spans="1:21">
      <c r="C13" s="35" t="s">
        <v>10</v>
      </c>
      <c r="D13" s="42"/>
      <c r="E13" s="35" t="s">
        <v>10</v>
      </c>
      <c r="F13" s="11"/>
      <c r="G13" s="35" t="s">
        <v>10</v>
      </c>
      <c r="H13" s="11"/>
      <c r="I13" s="35" t="s">
        <v>10</v>
      </c>
      <c r="J13" s="36"/>
      <c r="K13" s="35" t="s">
        <v>10</v>
      </c>
      <c r="L13" s="11"/>
      <c r="M13" s="35" t="s">
        <v>10</v>
      </c>
      <c r="N13" s="11"/>
      <c r="O13" s="35" t="s">
        <v>10</v>
      </c>
      <c r="P13" s="11"/>
      <c r="Q13" s="35" t="s">
        <v>10</v>
      </c>
      <c r="R13" s="11"/>
      <c r="S13" s="35" t="s">
        <v>10</v>
      </c>
      <c r="T13" s="11"/>
      <c r="U13" s="35" t="s">
        <v>10</v>
      </c>
    </row>
    <row r="14" spans="1:21">
      <c r="A14" s="18"/>
      <c r="B14" s="18"/>
      <c r="C14" s="41" t="s">
        <v>12</v>
      </c>
      <c r="D14" s="41"/>
      <c r="E14" s="41" t="s">
        <v>12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16" t="s">
        <v>42</v>
      </c>
      <c r="B15" s="16"/>
      <c r="C15" s="24">
        <v>80000</v>
      </c>
      <c r="D15" s="12"/>
      <c r="E15" s="24">
        <v>75000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8" t="s">
        <v>43</v>
      </c>
      <c r="B16" s="8"/>
      <c r="C16" s="26">
        <v>80000</v>
      </c>
      <c r="D16" s="6"/>
      <c r="E16" s="26">
        <v>74000</v>
      </c>
      <c r="F16" s="3"/>
      <c r="G16" s="19"/>
      <c r="H16" s="3"/>
      <c r="I16" s="19"/>
      <c r="J16" s="3"/>
      <c r="K16" s="19"/>
      <c r="L16" s="3"/>
      <c r="M16" s="19"/>
      <c r="N16" s="3"/>
      <c r="O16" s="19"/>
      <c r="P16" s="3"/>
      <c r="Q16" s="19"/>
      <c r="R16" s="3"/>
      <c r="S16" s="19"/>
      <c r="T16" s="3"/>
      <c r="U16" s="19"/>
    </row>
    <row r="17" spans="1:21" ht="15.75" thickBot="1">
      <c r="A17" s="8" t="s">
        <v>44</v>
      </c>
      <c r="B17" s="8"/>
      <c r="C17" s="28">
        <v>0</v>
      </c>
      <c r="D17" s="6"/>
      <c r="E17" s="28">
        <f>+E16-E15</f>
        <v>-1000</v>
      </c>
      <c r="F17" s="3"/>
      <c r="G17" s="20"/>
      <c r="H17" s="3"/>
      <c r="I17" s="20"/>
      <c r="J17" s="3"/>
      <c r="K17" s="20"/>
      <c r="L17" s="3"/>
      <c r="M17" s="20"/>
      <c r="N17" s="3"/>
      <c r="O17" s="20"/>
      <c r="P17" s="3"/>
      <c r="Q17" s="20"/>
      <c r="R17" s="3"/>
      <c r="S17" s="20"/>
      <c r="T17" s="3"/>
      <c r="U17" s="20"/>
    </row>
    <row r="18" spans="1:21" ht="15.75" thickTop="1">
      <c r="A18" s="8"/>
      <c r="B18" s="1"/>
      <c r="C18" s="6"/>
      <c r="D18" s="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8" t="s">
        <v>45</v>
      </c>
      <c r="B19" s="8"/>
      <c r="C19" s="25">
        <v>1300000</v>
      </c>
      <c r="D19" s="6"/>
      <c r="E19" s="25">
        <v>1200000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8"/>
      <c r="B20" s="8"/>
      <c r="C20" s="6"/>
      <c r="D20" s="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8" t="s">
        <v>46</v>
      </c>
      <c r="B21" s="8"/>
      <c r="C21" s="33">
        <f>C16/C19</f>
        <v>6.1538461538461542E-2</v>
      </c>
      <c r="D21" s="21"/>
      <c r="E21" s="33">
        <f>E16/E19</f>
        <v>6.1666666666666668E-2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9"/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1"/>
      <c r="B23" s="1"/>
    </row>
    <row r="24" spans="1:21">
      <c r="A24" s="14" t="s">
        <v>35</v>
      </c>
    </row>
    <row r="25" spans="1:21">
      <c r="A25" s="48" t="s">
        <v>36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7" spans="1:21">
      <c r="A27" s="23" t="s">
        <v>37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>
      <c r="A28" s="53" t="s">
        <v>47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>
      <c r="A30" s="47" t="s">
        <v>48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>
      <c r="A31" s="47" t="s">
        <v>49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5" spans="7:8">
      <c r="G35" s="22"/>
      <c r="H35" s="22"/>
    </row>
    <row r="38" spans="7:8">
      <c r="G38" s="22"/>
      <c r="H38" s="22"/>
    </row>
    <row r="41" spans="7:8">
      <c r="G41" s="22"/>
      <c r="H41" s="22"/>
    </row>
    <row r="44" spans="7:8">
      <c r="G44" s="22"/>
      <c r="H44" s="22"/>
    </row>
    <row r="47" spans="7:8">
      <c r="G47" s="22"/>
      <c r="H47" s="22"/>
    </row>
    <row r="50" spans="7:8">
      <c r="G50" s="22"/>
      <c r="H50" s="22"/>
    </row>
    <row r="53" spans="7:8">
      <c r="G53" s="22"/>
      <c r="H53" s="22"/>
    </row>
    <row r="56" spans="7:8">
      <c r="G56" s="22"/>
      <c r="H56" s="22"/>
    </row>
    <row r="59" spans="7:8">
      <c r="G59" s="22"/>
      <c r="H59" s="22"/>
    </row>
    <row r="62" spans="7:8">
      <c r="G62" s="22"/>
      <c r="H62" s="22"/>
    </row>
    <row r="65" spans="7:8">
      <c r="G65" s="22"/>
      <c r="H65" s="22"/>
    </row>
    <row r="68" spans="7:8">
      <c r="G68" s="22"/>
      <c r="H68" s="22"/>
    </row>
    <row r="71" spans="7:8">
      <c r="G71" s="22"/>
      <c r="H71" s="22"/>
    </row>
    <row r="74" spans="7:8">
      <c r="G74" s="22"/>
      <c r="H74" s="22"/>
    </row>
    <row r="77" spans="7:8">
      <c r="G77" s="22"/>
      <c r="H77" s="22"/>
    </row>
    <row r="80" spans="7:8">
      <c r="G80" s="22"/>
      <c r="H80" s="22"/>
    </row>
    <row r="83" spans="7:8">
      <c r="G83" s="22"/>
      <c r="H83" s="22"/>
    </row>
    <row r="86" spans="7:8">
      <c r="G86" s="22"/>
      <c r="H86" s="22"/>
    </row>
    <row r="89" spans="7:8">
      <c r="G89" s="22"/>
      <c r="H89" s="22"/>
    </row>
    <row r="92" spans="7:8">
      <c r="G92" s="22"/>
      <c r="H92" s="22"/>
    </row>
    <row r="95" spans="7:8">
      <c r="G95" s="22"/>
      <c r="H95" s="22"/>
    </row>
    <row r="98" spans="7:8">
      <c r="G98" s="22"/>
      <c r="H98" s="22"/>
    </row>
    <row r="101" spans="7:8">
      <c r="G101" s="22"/>
      <c r="H101" s="22"/>
    </row>
    <row r="104" spans="7:8">
      <c r="G104" s="22"/>
      <c r="H104" s="22"/>
    </row>
    <row r="107" spans="7:8">
      <c r="G107" s="22"/>
      <c r="H107" s="22"/>
    </row>
    <row r="110" spans="7:8">
      <c r="G110" s="22"/>
      <c r="H110" s="22"/>
    </row>
  </sheetData>
  <mergeCells count="10">
    <mergeCell ref="A1:U1"/>
    <mergeCell ref="A28:U29"/>
    <mergeCell ref="A31:U31"/>
    <mergeCell ref="A25:U25"/>
    <mergeCell ref="A30:U30"/>
    <mergeCell ref="A6:U6"/>
    <mergeCell ref="A7:U7"/>
    <mergeCell ref="A8:U8"/>
    <mergeCell ref="A9:U9"/>
    <mergeCell ref="A10:U10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3"/>
  <sheetViews>
    <sheetView showGridLines="0" tabSelected="1" workbookViewId="0">
      <selection activeCell="A29" sqref="A29"/>
    </sheetView>
  </sheetViews>
  <sheetFormatPr defaultRowHeight="15"/>
  <cols>
    <col min="1" max="1" width="61.85546875" bestFit="1" customWidth="1"/>
    <col min="2" max="2" width="1.7109375" customWidth="1"/>
    <col min="3" max="3" width="10.7109375" customWidth="1"/>
    <col min="4" max="4" width="1.7109375" customWidth="1"/>
    <col min="5" max="5" width="10.7109375" customWidth="1"/>
    <col min="6" max="6" width="1.7109375" customWidth="1"/>
    <col min="7" max="7" width="5.7109375" customWidth="1"/>
    <col min="8" max="8" width="1.7109375" customWidth="1"/>
    <col min="9" max="9" width="5.7109375" customWidth="1"/>
    <col min="10" max="10" width="1.7109375" customWidth="1"/>
    <col min="11" max="11" width="5.7109375" customWidth="1"/>
    <col min="12" max="12" width="1.7109375" customWidth="1"/>
    <col min="13" max="13" width="5.7109375" customWidth="1"/>
    <col min="14" max="14" width="1.7109375" customWidth="1"/>
    <col min="15" max="15" width="5.7109375" customWidth="1"/>
    <col min="16" max="16" width="1.7109375" customWidth="1"/>
    <col min="17" max="17" width="5.7109375" customWidth="1"/>
    <col min="18" max="18" width="1.7109375" customWidth="1"/>
    <col min="19" max="19" width="5.7109375" customWidth="1"/>
    <col min="20" max="20" width="1.7109375" customWidth="1"/>
    <col min="21" max="21" width="5.7109375" customWidth="1"/>
  </cols>
  <sheetData>
    <row r="1" spans="1:2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>
      <c r="A2" s="23" t="s">
        <v>1</v>
      </c>
    </row>
    <row r="3" spans="1:21">
      <c r="A3" s="34" t="s">
        <v>2</v>
      </c>
    </row>
    <row r="6" spans="1:2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>
      <c r="A7" s="51" t="s">
        <v>50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1:21">
      <c r="A8" s="49" t="s">
        <v>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4"/>
    </row>
    <row r="10" spans="1:21">
      <c r="A10" s="51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2" spans="1:21">
      <c r="C12" s="41" t="s">
        <v>8</v>
      </c>
      <c r="D12" s="40"/>
      <c r="E12" s="52" t="s">
        <v>9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>
      <c r="C13" s="35" t="s">
        <v>10</v>
      </c>
      <c r="D13" s="42"/>
      <c r="E13" s="35" t="s">
        <v>10</v>
      </c>
      <c r="F13" s="42"/>
      <c r="G13" s="35" t="s">
        <v>10</v>
      </c>
      <c r="H13" s="42"/>
      <c r="I13" s="35" t="s">
        <v>10</v>
      </c>
      <c r="J13" s="36"/>
      <c r="K13" s="35" t="s">
        <v>10</v>
      </c>
      <c r="L13" s="42"/>
      <c r="M13" s="35" t="s">
        <v>10</v>
      </c>
      <c r="N13" s="42"/>
      <c r="O13" s="35" t="s">
        <v>10</v>
      </c>
      <c r="P13" s="42"/>
      <c r="Q13" s="35" t="s">
        <v>10</v>
      </c>
      <c r="R13" s="42"/>
      <c r="S13" s="35" t="s">
        <v>10</v>
      </c>
      <c r="T13" s="42"/>
      <c r="U13" s="35" t="s">
        <v>10</v>
      </c>
    </row>
    <row r="14" spans="1:21">
      <c r="A14" s="18"/>
      <c r="B14" s="18"/>
      <c r="C14" s="41" t="s">
        <v>12</v>
      </c>
      <c r="D14" s="41"/>
      <c r="E14" s="41" t="s">
        <v>12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30">
      <c r="A15" s="16" t="s">
        <v>51</v>
      </c>
      <c r="B15" s="16"/>
      <c r="C15" s="33">
        <v>6.7199999999999996E-2</v>
      </c>
      <c r="D15" s="12"/>
      <c r="E15" s="33">
        <v>5.9900000000000002E-2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1"/>
      <c r="B16" s="1"/>
    </row>
    <row r="17" spans="1:21">
      <c r="A17" s="14" t="s">
        <v>35</v>
      </c>
    </row>
    <row r="18" spans="1:21">
      <c r="A18" s="48" t="s">
        <v>36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>
      <c r="A19" s="23"/>
    </row>
    <row r="20" spans="1:21">
      <c r="A20" s="23" t="s">
        <v>37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>
      <c r="A21" s="47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>
      <c r="A22" s="7"/>
      <c r="B22" s="7"/>
    </row>
    <row r="28" spans="1:21">
      <c r="G28" s="22"/>
      <c r="H28" s="22"/>
    </row>
    <row r="31" spans="1:21">
      <c r="G31" s="22"/>
      <c r="H31" s="22"/>
    </row>
    <row r="34" spans="7:8">
      <c r="G34" s="22"/>
      <c r="H34" s="22"/>
    </row>
    <row r="37" spans="7:8">
      <c r="G37" s="22"/>
      <c r="H37" s="22"/>
    </row>
    <row r="40" spans="7:8">
      <c r="G40" s="22"/>
      <c r="H40" s="22"/>
    </row>
    <row r="43" spans="7:8">
      <c r="G43" s="22"/>
      <c r="H43" s="22"/>
    </row>
    <row r="46" spans="7:8">
      <c r="G46" s="22"/>
      <c r="H46" s="22"/>
    </row>
    <row r="49" spans="7:8">
      <c r="G49" s="22"/>
      <c r="H49" s="22"/>
    </row>
    <row r="52" spans="7:8">
      <c r="G52" s="22"/>
      <c r="H52" s="22"/>
    </row>
    <row r="55" spans="7:8">
      <c r="G55" s="22"/>
      <c r="H55" s="22"/>
    </row>
    <row r="58" spans="7:8">
      <c r="G58" s="22"/>
      <c r="H58" s="22"/>
    </row>
    <row r="61" spans="7:8">
      <c r="G61" s="22"/>
      <c r="H61" s="22"/>
    </row>
    <row r="64" spans="7:8">
      <c r="G64" s="22"/>
      <c r="H64" s="22"/>
    </row>
    <row r="67" spans="7:8">
      <c r="G67" s="22"/>
      <c r="H67" s="22"/>
    </row>
    <row r="70" spans="7:8">
      <c r="G70" s="22"/>
      <c r="H70" s="22"/>
    </row>
    <row r="73" spans="7:8">
      <c r="G73" s="22"/>
      <c r="H73" s="22"/>
    </row>
    <row r="76" spans="7:8">
      <c r="G76" s="22"/>
      <c r="H76" s="22"/>
    </row>
    <row r="79" spans="7:8">
      <c r="G79" s="22"/>
      <c r="H79" s="22"/>
    </row>
    <row r="82" spans="7:8">
      <c r="G82" s="22"/>
      <c r="H82" s="22"/>
    </row>
    <row r="85" spans="7:8">
      <c r="G85" s="22"/>
      <c r="H85" s="22"/>
    </row>
    <row r="88" spans="7:8">
      <c r="G88" s="22"/>
      <c r="H88" s="22"/>
    </row>
    <row r="91" spans="7:8">
      <c r="G91" s="22"/>
      <c r="H91" s="22"/>
    </row>
    <row r="94" spans="7:8">
      <c r="G94" s="22"/>
      <c r="H94" s="22"/>
    </row>
    <row r="97" spans="7:8">
      <c r="G97" s="22"/>
      <c r="H97" s="22"/>
    </row>
    <row r="100" spans="7:8">
      <c r="G100" s="22"/>
      <c r="H100" s="22"/>
    </row>
    <row r="103" spans="7:8">
      <c r="G103" s="22"/>
      <c r="H103" s="22"/>
    </row>
  </sheetData>
  <mergeCells count="9">
    <mergeCell ref="A21:U21"/>
    <mergeCell ref="E12:U12"/>
    <mergeCell ref="A1:U1"/>
    <mergeCell ref="A18:U18"/>
    <mergeCell ref="A6:U6"/>
    <mergeCell ref="A7:U7"/>
    <mergeCell ref="A8:U8"/>
    <mergeCell ref="A10:U10"/>
    <mergeCell ref="A9:T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29" ma:contentTypeDescription="Create a new document." ma:contentTypeScope="" ma:versionID="71b0feb3e900b132a743e0344c6301c5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deaf0737d6b0454e106f7b0afaef69f6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68718-9E19-46E8-9DA2-C8DFA224E9D8}"/>
</file>

<file path=customXml/itemProps2.xml><?xml version="1.0" encoding="utf-8"?>
<ds:datastoreItem xmlns:ds="http://schemas.openxmlformats.org/officeDocument/2006/customXml" ds:itemID="{BD3474B9-252B-4CBC-B222-080580E63A09}"/>
</file>

<file path=customXml/itemProps3.xml><?xml version="1.0" encoding="utf-8"?>
<ds:datastoreItem xmlns:ds="http://schemas.openxmlformats.org/officeDocument/2006/customXml" ds:itemID="{DAC392E8-B4DD-42B9-97C3-FAC276C1B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/>
  <cp:revision/>
  <dcterms:created xsi:type="dcterms:W3CDTF">2015-01-14T23:08:49Z</dcterms:created>
  <dcterms:modified xsi:type="dcterms:W3CDTF">2022-12-14T03:19:30Z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</Properties>
</file>